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qp\Desktop\COMPLIANCE\TRASPARENZA\AQP\AGGIORNAMENTO PORTALE\AGGIORNAMENTO 2018\ORGANIZZAZIONE\"/>
    </mc:Choice>
  </mc:AlternateContent>
  <bookViews>
    <workbookView xWindow="0" yWindow="0" windowWidth="19200" windowHeight="7090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B24" i="1"/>
  <c r="C14" i="1"/>
  <c r="D14" i="1"/>
  <c r="E14" i="1"/>
  <c r="B14" i="1"/>
  <c r="D21" i="1" l="1"/>
  <c r="D18" i="1"/>
  <c r="C21" i="1"/>
  <c r="C20" i="1"/>
  <c r="C18" i="1"/>
  <c r="C13" i="1"/>
  <c r="C11" i="1"/>
  <c r="C10" i="1"/>
  <c r="C8" i="1"/>
  <c r="B23" i="1"/>
  <c r="B22" i="1"/>
  <c r="B21" i="1"/>
  <c r="B20" i="1"/>
  <c r="B19" i="1"/>
  <c r="B18" i="1"/>
  <c r="B13" i="1"/>
  <c r="B12" i="1"/>
  <c r="B11" i="1"/>
  <c r="B10" i="1"/>
  <c r="B9" i="1"/>
  <c r="B8" i="1"/>
  <c r="E23" i="1" l="1"/>
  <c r="E22" i="1"/>
  <c r="E21" i="1"/>
  <c r="E20" i="1"/>
  <c r="E19" i="1"/>
  <c r="E18" i="1"/>
  <c r="E9" i="1"/>
  <c r="E10" i="1"/>
  <c r="E11" i="1"/>
  <c r="E12" i="1"/>
  <c r="E13" i="1"/>
  <c r="E8" i="1"/>
</calcChain>
</file>

<file path=xl/sharedStrings.xml><?xml version="1.0" encoding="utf-8"?>
<sst xmlns="http://schemas.openxmlformats.org/spreadsheetml/2006/main" count="29" uniqueCount="23">
  <si>
    <t>IMPORTI DI VIAGGIO DI SERVIZIO E MISSIONI PAGATI CON FONDI PUBBLICI OGGETTO DI PUBBLICAZIONE</t>
  </si>
  <si>
    <t>AI SENSI DELL'ART. 14, C. 1, LETT. C) DEL D. LGS. 33/2013</t>
  </si>
  <si>
    <t>ANNO: 2017</t>
  </si>
  <si>
    <t>MESE</t>
  </si>
  <si>
    <t>Spese Viaggio</t>
  </si>
  <si>
    <t>Spese Vitto</t>
  </si>
  <si>
    <t>Spese alloggio</t>
  </si>
  <si>
    <t>TOTALE GENERALE</t>
  </si>
  <si>
    <t>GENNAIO</t>
  </si>
  <si>
    <t>FEBBRAIO</t>
  </si>
  <si>
    <t>MARZO</t>
  </si>
  <si>
    <t>APRILE</t>
  </si>
  <si>
    <t>MAGGIO</t>
  </si>
  <si>
    <t>GIUGNO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</si>
  <si>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</si>
  <si>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</si>
  <si>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</si>
  <si>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</si>
  <si>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</si>
  <si>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</si>
  <si>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</si>
  <si>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</si>
  <si>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>COGNOME E NOME:  Nicola De Sanctis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</si>
</sst>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10" xfId="0" applyBorder="1"/>
    <xf numFmtId="0" fontId="1" fillId="0" borderId="10" xfId="0" applyFont="1" applyBorder="1"/>
    <xf numFmtId="164" fontId="0" fillId="0" borderId="0" xfId="0" applyNumberFormat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ta/Desktop/revCopia%20di%20Estrazione%20%20SAP%202017%20delle%20carte%20C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de santis"/>
      <sheetName val="Foglio2"/>
      <sheetName val="pasti de sanctis"/>
      <sheetName val="viaggi de sanctis"/>
    </sheetNames>
    <sheetDataSet>
      <sheetData sheetId="0"/>
      <sheetData sheetId="1"/>
      <sheetData sheetId="2"/>
      <sheetData sheetId="3">
        <row r="3">
          <cell r="I3">
            <v>-13.95</v>
          </cell>
        </row>
        <row r="7">
          <cell r="I7">
            <v>-93.86</v>
          </cell>
        </row>
        <row r="9">
          <cell r="I9">
            <v>-75</v>
          </cell>
        </row>
        <row r="15">
          <cell r="I15">
            <v>-24.5</v>
          </cell>
        </row>
        <row r="18">
          <cell r="I18">
            <v>-35</v>
          </cell>
        </row>
        <row r="25">
          <cell r="I25">
            <v>-23</v>
          </cell>
        </row>
        <row r="28">
          <cell r="I28">
            <v>-39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>
      <selection activeCell="G22" sqref="G22"/>
    </sheetView>
  </sheetViews>
  <sheetFormatPr defaultRowHeight="14.5" x14ac:dyDescent="0.35"/>
  <cols>
    <col min="1" max="2" width="17.81640625" customWidth="1"/>
    <col min="3" max="3" width="17.453125" customWidth="1"/>
    <col min="4" max="4" width="16.54296875" customWidth="1"/>
    <col min="5" max="5" width="25" customWidth="1"/>
  </cols>
  <sheetData>
    <row r="1" spans="1:6" x14ac:dyDescent="0.35">
      <c r="A1" s="13" t="s">
        <v>22</v>
      </c>
      <c r="B1" s="14"/>
      <c r="C1" s="14"/>
      <c r="D1" s="14"/>
      <c r="E1" s="15"/>
    </row>
    <row r="2" spans="1:6" x14ac:dyDescent="0.35">
      <c r="A2" s="10" t="s">
        <v>0</v>
      </c>
      <c r="B2" s="11"/>
      <c r="C2" s="11"/>
      <c r="D2" s="11"/>
      <c r="E2" s="12"/>
    </row>
    <row r="3" spans="1:6" x14ac:dyDescent="0.35">
      <c r="A3" s="10" t="s">
        <v>1</v>
      </c>
      <c r="B3" s="11"/>
      <c r="C3" s="11"/>
      <c r="D3" s="11"/>
      <c r="E3" s="12"/>
    </row>
    <row r="4" spans="1:6" ht="15" thickBot="1" x14ac:dyDescent="0.4">
      <c r="A4" s="16" t="s">
        <v>2</v>
      </c>
      <c r="B4" s="17"/>
      <c r="C4" s="17"/>
      <c r="D4" s="17"/>
      <c r="E4" s="18"/>
    </row>
    <row r="5" spans="1:6" ht="15" thickBot="1" x14ac:dyDescent="0.4"/>
    <row r="6" spans="1:6" ht="15" thickBot="1" x14ac:dyDescent="0.4">
      <c r="A6" s="7" t="s">
        <v>21</v>
      </c>
      <c r="B6" s="8"/>
      <c r="C6" s="8"/>
      <c r="D6" s="8"/>
      <c r="E6" s="9"/>
    </row>
    <row r="7" spans="1:6" x14ac:dyDescent="0.35">
      <c r="A7" s="4" t="s">
        <v>3</v>
      </c>
      <c r="B7" s="5" t="s">
        <v>4</v>
      </c>
      <c r="C7" s="5" t="s">
        <v>5</v>
      </c>
      <c r="D7" s="5" t="s">
        <v>6</v>
      </c>
      <c r="E7" s="4" t="s">
        <v>7</v>
      </c>
    </row>
    <row r="8" spans="1:6" x14ac:dyDescent="0.35">
      <c r="A8" s="1" t="s">
        <v>8</v>
      </c>
      <c r="B8" s="3">
        <f>249.56+510.43+5</f>
        <v>764.99</v>
      </c>
      <c r="C8" s="3">
        <f>-'[1]pasti de sanctis'!$I$3</f>
        <v>13.95</v>
      </c>
      <c r="D8" s="3">
        <v>1.21</v>
      </c>
      <c r="E8" s="3">
        <f>SUM(B8:D8)</f>
        <v>780.15000000000009</v>
      </c>
      <c r="F8" s="6"/>
    </row>
    <row r="9" spans="1:6" x14ac:dyDescent="0.35">
      <c r="A9" s="1" t="s">
        <v>9</v>
      </c>
      <c r="B9" s="3">
        <f>1365.22+297.6+25</f>
        <v>1687.8200000000002</v>
      </c>
      <c r="C9" s="3"/>
      <c r="D9" s="3"/>
      <c r="E9" s="3">
        <f t="shared" ref="E9:E13" si="0">SUM(B9:D9)</f>
        <v>1687.8200000000002</v>
      </c>
      <c r="F9" s="6"/>
    </row>
    <row r="10" spans="1:6" x14ac:dyDescent="0.35">
      <c r="A10" s="1" t="s">
        <v>10</v>
      </c>
      <c r="B10" s="3">
        <f>945.2+316.2</f>
        <v>1261.4000000000001</v>
      </c>
      <c r="C10" s="3">
        <f>-'[1]pasti de sanctis'!$I$7</f>
        <v>93.86</v>
      </c>
      <c r="D10" s="3"/>
      <c r="E10" s="3">
        <f t="shared" si="0"/>
        <v>1355.26</v>
      </c>
    </row>
    <row r="11" spans="1:6" x14ac:dyDescent="0.35">
      <c r="A11" s="1" t="s">
        <v>11</v>
      </c>
      <c r="B11" s="3">
        <f>974.34+135.9</f>
        <v>1110.24</v>
      </c>
      <c r="C11" s="3">
        <f>-'[1]pasti de sanctis'!$I$9</f>
        <v>75</v>
      </c>
      <c r="D11" s="3"/>
      <c r="E11" s="3">
        <f t="shared" si="0"/>
        <v>1185.24</v>
      </c>
    </row>
    <row r="12" spans="1:6" x14ac:dyDescent="0.35">
      <c r="A12" s="1" t="s">
        <v>12</v>
      </c>
      <c r="B12" s="3">
        <f>1116.32+282.95+26.8</f>
        <v>1426.07</v>
      </c>
      <c r="C12" s="3"/>
      <c r="D12" s="3"/>
      <c r="E12" s="3">
        <f t="shared" si="0"/>
        <v>1426.07</v>
      </c>
      <c r="F12" s="6"/>
    </row>
    <row r="13" spans="1:6" x14ac:dyDescent="0.35">
      <c r="A13" s="1" t="s">
        <v>13</v>
      </c>
      <c r="B13" s="3">
        <f>2337.28+271.2+190.8</f>
        <v>2799.28</v>
      </c>
      <c r="C13" s="3">
        <f>-'[1]pasti de sanctis'!$I$15</f>
        <v>24.5</v>
      </c>
      <c r="D13" s="3">
        <v>118.39</v>
      </c>
      <c r="E13" s="3">
        <f t="shared" si="0"/>
        <v>2942.17</v>
      </c>
      <c r="F13" s="6"/>
    </row>
    <row r="14" spans="1:6" x14ac:dyDescent="0.35">
      <c r="A14" s="1" t="s">
        <v>14</v>
      </c>
      <c r="B14" s="3">
        <f>SUM(B8:B13)</f>
        <v>9049.8000000000011</v>
      </c>
      <c r="C14" s="3">
        <f t="shared" ref="C14:E14" si="1">SUM(C8:C13)</f>
        <v>207.31</v>
      </c>
      <c r="D14" s="3">
        <f t="shared" si="1"/>
        <v>119.6</v>
      </c>
      <c r="E14" s="3">
        <f t="shared" si="1"/>
        <v>9376.7099999999991</v>
      </c>
    </row>
    <row r="15" spans="1:6" ht="15" thickBot="1" x14ac:dyDescent="0.4"/>
    <row r="16" spans="1:6" ht="15" thickBot="1" x14ac:dyDescent="0.4">
      <c r="A16" s="7" t="s">
        <v>21</v>
      </c>
      <c r="B16" s="8"/>
      <c r="C16" s="8"/>
      <c r="D16" s="8"/>
      <c r="E16" s="9"/>
    </row>
    <row r="17" spans="1:9" x14ac:dyDescent="0.35">
      <c r="A17" s="1" t="s">
        <v>3</v>
      </c>
      <c r="B17" s="2" t="s">
        <v>4</v>
      </c>
      <c r="C17" s="2"/>
      <c r="D17" s="2" t="s">
        <v>6</v>
      </c>
      <c r="E17" s="1" t="s">
        <v>7</v>
      </c>
    </row>
    <row r="18" spans="1:9" x14ac:dyDescent="0.35">
      <c r="A18" s="1" t="s">
        <v>15</v>
      </c>
      <c r="B18" s="3">
        <f>629.45+246.2+77.2</f>
        <v>952.85000000000014</v>
      </c>
      <c r="C18" s="3">
        <f>-'[1]pasti de sanctis'!$I$18</f>
        <v>35</v>
      </c>
      <c r="D18" s="3">
        <f>127.98+3.5</f>
        <v>131.48000000000002</v>
      </c>
      <c r="E18" s="3">
        <f>SUM(B18:D18)</f>
        <v>1119.3300000000002</v>
      </c>
      <c r="F18" s="6"/>
      <c r="I18" s="6"/>
    </row>
    <row r="19" spans="1:9" x14ac:dyDescent="0.35">
      <c r="A19" s="1" t="s">
        <v>16</v>
      </c>
      <c r="B19" s="3">
        <f>413.05+49.9+84.7</f>
        <v>547.65</v>
      </c>
      <c r="C19" s="3"/>
      <c r="D19" s="3"/>
      <c r="E19" s="3">
        <f t="shared" ref="E19:E23" si="2">SUM(B19:D19)</f>
        <v>547.65</v>
      </c>
      <c r="F19" s="6"/>
    </row>
    <row r="20" spans="1:9" x14ac:dyDescent="0.35">
      <c r="A20" s="1" t="s">
        <v>17</v>
      </c>
      <c r="B20" s="3">
        <f>1339.12+373.1+4.5</f>
        <v>1716.7199999999998</v>
      </c>
      <c r="C20" s="3">
        <f>-'[1]pasti de sanctis'!$I$25</f>
        <v>23</v>
      </c>
      <c r="D20" s="3"/>
      <c r="E20" s="3">
        <f t="shared" si="2"/>
        <v>1739.7199999999998</v>
      </c>
    </row>
    <row r="21" spans="1:9" x14ac:dyDescent="0.35">
      <c r="A21" s="1" t="s">
        <v>18</v>
      </c>
      <c r="B21" s="3">
        <f>1244.88+296.5+78.5</f>
        <v>1619.88</v>
      </c>
      <c r="C21" s="3">
        <f>-'[1]pasti de sanctis'!$I$28</f>
        <v>39</v>
      </c>
      <c r="D21" s="3">
        <f>144.43+88+3.5</f>
        <v>235.93</v>
      </c>
      <c r="E21" s="3">
        <f t="shared" si="2"/>
        <v>1894.8100000000002</v>
      </c>
      <c r="I21" s="6"/>
    </row>
    <row r="22" spans="1:9" x14ac:dyDescent="0.35">
      <c r="A22" s="1" t="s">
        <v>19</v>
      </c>
      <c r="B22" s="3">
        <f>1032.7+264.2+26</f>
        <v>1322.9</v>
      </c>
      <c r="C22" s="3"/>
      <c r="D22" s="3"/>
      <c r="E22" s="3">
        <f t="shared" si="2"/>
        <v>1322.9</v>
      </c>
    </row>
    <row r="23" spans="1:9" x14ac:dyDescent="0.35">
      <c r="A23" s="1" t="s">
        <v>20</v>
      </c>
      <c r="B23" s="3">
        <f>75.91+258.5+170.2</f>
        <v>504.60999999999996</v>
      </c>
      <c r="C23" s="3"/>
      <c r="D23" s="3"/>
      <c r="E23" s="3">
        <f t="shared" si="2"/>
        <v>504.60999999999996</v>
      </c>
    </row>
    <row r="24" spans="1:9" x14ac:dyDescent="0.35">
      <c r="A24" s="1" t="s">
        <v>14</v>
      </c>
      <c r="B24" s="3">
        <f>SUM(B18:B23)</f>
        <v>6664.61</v>
      </c>
      <c r="C24" s="3">
        <f t="shared" ref="C24:E24" si="3">SUM(C18:C23)</f>
        <v>97</v>
      </c>
      <c r="D24" s="3">
        <f t="shared" si="3"/>
        <v>367.41</v>
      </c>
      <c r="E24" s="3">
        <f t="shared" si="3"/>
        <v>7129.0199999999995</v>
      </c>
    </row>
  </sheetData>
  <mergeCells count="6">
    <mergeCell ref="A16:E16"/>
    <mergeCell ref="A2:E2"/>
    <mergeCell ref="A1:E1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96EB83D166AA448EABCE5BA1CD5AB5" ma:contentTypeVersion="14" ma:contentTypeDescription="Creare un nuovo documento." ma:contentTypeScope="" ma:versionID="29c5951f283b8a8d6f67dc138fe63ffb">
  <xsd:schema xmlns:xsd="http://www.w3.org/2001/XMLSchema" xmlns:xs="http://www.w3.org/2001/XMLSchema" xmlns:p="http://schemas.microsoft.com/office/2006/metadata/properties" xmlns:ns2="50c2036d-05c7-46ce-80ef-51c3457961b5" xmlns:ns3="4b631cec-98e0-48bc-b603-c49354765982" targetNamespace="http://schemas.microsoft.com/office/2006/metadata/properties" ma:root="true" ma:fieldsID="84f17ee1b3e5b2f2faedaab4aa40a6cb" ns2:_="" ns3:_="">
    <xsd:import namespace="50c2036d-05c7-46ce-80ef-51c3457961b5"/>
    <xsd:import namespace="4b631cec-98e0-48bc-b603-c49354765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2036d-05c7-46ce-80ef-51c345796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31cec-98e0-48bc-b603-c493547659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e824827-0a29-4607-bed9-fe6776b188b3}" ma:internalName="TaxCatchAll" ma:showField="CatchAllData" ma:web="4b631cec-98e0-48bc-b603-c49354765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c2036d-05c7-46ce-80ef-51c3457961b5">
      <Terms xmlns="http://schemas.microsoft.com/office/infopath/2007/PartnerControls"/>
    </lcf76f155ced4ddcb4097134ff3c332f>
    <TaxCatchAll xmlns="4b631cec-98e0-48bc-b603-c49354765982" xsi:nil="true"/>
  </documentManagement>
</p:properties>
</file>

<file path=customXml/itemProps1.xml><?xml version="1.0" encoding="utf-8"?>
<ds:datastoreItem xmlns:ds="http://schemas.openxmlformats.org/officeDocument/2006/customXml" ds:itemID="{62544AFA-FEF3-4105-A525-F376F49B79F6}"/>
</file>

<file path=customXml/itemProps2.xml><?xml version="1.0" encoding="utf-8"?>
<ds:datastoreItem xmlns:ds="http://schemas.openxmlformats.org/officeDocument/2006/customXml" ds:itemID="{C57CF137-C161-41D1-8A51-6548D95E8672}"/>
</file>

<file path=customXml/itemProps3.xml><?xml version="1.0" encoding="utf-8"?>
<ds:datastoreItem xmlns:ds="http://schemas.openxmlformats.org/officeDocument/2006/customXml" ds:itemID="{5C422076-3D59-4966-9CF3-DB67D3372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 </cp:lastModifiedBy>
  <cp:lastPrinted>2018-03-15T10:10:43Z</cp:lastPrinted>
  <dcterms:created xsi:type="dcterms:W3CDTF">2018-03-15T10:01:45Z</dcterms:created>
  <dcterms:modified xsi:type="dcterms:W3CDTF">2018-04-19T14:18:58Z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0x0101009A96EB83D166AA448EABCE5BA1CD5AB5</vt:lpwstr>
  </property>
</Properties>
</file>