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5.102\ammru\Budget e Cost control\Budget Straordinario 2022\0. Report HR\"/>
    </mc:Choice>
  </mc:AlternateContent>
  <bookViews>
    <workbookView xWindow="0" yWindow="0" windowWidth="28800" windowHeight="1113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1" l="1"/>
  <c r="M17" i="1"/>
  <c r="H21" i="1"/>
  <c r="K21" i="1" s="1"/>
  <c r="K17" i="1"/>
  <c r="K3" i="1"/>
  <c r="K4" i="1"/>
  <c r="K6" i="1"/>
  <c r="K7" i="1"/>
  <c r="K8" i="1"/>
  <c r="K9" i="1"/>
  <c r="K10" i="1"/>
  <c r="K11" i="1"/>
  <c r="K12" i="1"/>
  <c r="K14" i="1"/>
  <c r="K15" i="1"/>
  <c r="K16" i="1"/>
  <c r="K18" i="1"/>
  <c r="K19" i="1"/>
  <c r="K20" i="1"/>
  <c r="K22" i="1"/>
  <c r="K23" i="1"/>
  <c r="K24" i="1"/>
  <c r="K25" i="1"/>
  <c r="K26" i="1"/>
  <c r="K27" i="1"/>
  <c r="K28" i="1"/>
  <c r="K29" i="1"/>
  <c r="K30" i="1"/>
  <c r="K31" i="1"/>
  <c r="K32" i="1"/>
  <c r="K33" i="1"/>
  <c r="K2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K5" i="1"/>
  <c r="K13" i="1" l="1"/>
</calcChain>
</file>

<file path=xl/sharedStrings.xml><?xml version="1.0" encoding="utf-8"?>
<sst xmlns="http://schemas.openxmlformats.org/spreadsheetml/2006/main" count="140" uniqueCount="97">
  <si>
    <t>N</t>
  </si>
  <si>
    <t>Cognome</t>
  </si>
  <si>
    <t>Nome</t>
  </si>
  <si>
    <t>Data inizio rapporto</t>
  </si>
  <si>
    <t>Decorrenza fine rapporto</t>
  </si>
  <si>
    <t>Data nomina</t>
  </si>
  <si>
    <t>Descrizione</t>
  </si>
  <si>
    <t>RETRIBUZIONE</t>
  </si>
  <si>
    <t>IND. DI RUOLO</t>
  </si>
  <si>
    <t>13^</t>
  </si>
  <si>
    <t>RAL</t>
  </si>
  <si>
    <t>Mbo 2021 EROGATO 2022</t>
  </si>
  <si>
    <t xml:space="preserve">FR auto </t>
  </si>
  <si>
    <t xml:space="preserve">Ass.Inf. extra </t>
  </si>
  <si>
    <t>Importi di viaggi di servizio e missioni</t>
  </si>
  <si>
    <t>ANCORA</t>
  </si>
  <si>
    <t>DANILO</t>
  </si>
  <si>
    <t>01/01/2000</t>
  </si>
  <si>
    <t>Tempo indeterminato</t>
  </si>
  <si>
    <t>ANTOLA</t>
  </si>
  <si>
    <t>CAMILLA</t>
  </si>
  <si>
    <t>01/10/2001</t>
  </si>
  <si>
    <t>BALDINI</t>
  </si>
  <si>
    <t>MASSIMILIANO</t>
  </si>
  <si>
    <t>01/04/2014</t>
  </si>
  <si>
    <t>BARBONE</t>
  </si>
  <si>
    <t>GAETANO</t>
  </si>
  <si>
    <t>01/03/2015</t>
  </si>
  <si>
    <t>BRACCIO</t>
  </si>
  <si>
    <t>ANTONIO</t>
  </si>
  <si>
    <t>25/09/2017</t>
  </si>
  <si>
    <t>CANDELA</t>
  </si>
  <si>
    <t>RAFFAELLA MARIA</t>
  </si>
  <si>
    <t>01/01/2021</t>
  </si>
  <si>
    <t>CARABELLESE</t>
  </si>
  <si>
    <t>MARCO FRANCESCO</t>
  </si>
  <si>
    <t>CERTINI</t>
  </si>
  <si>
    <t>GERARDO</t>
  </si>
  <si>
    <t>01/12/2004</t>
  </si>
  <si>
    <t>CIANCI</t>
  </si>
  <si>
    <t>MAURIZIO</t>
  </si>
  <si>
    <t>27/12/2005</t>
  </si>
  <si>
    <t>DE LEO</t>
  </si>
  <si>
    <t>01/01/2017</t>
  </si>
  <si>
    <t>DI DONNA</t>
  </si>
  <si>
    <t>NICOLA</t>
  </si>
  <si>
    <t>01/02/1989</t>
  </si>
  <si>
    <t>D'INNELLA</t>
  </si>
  <si>
    <t>MARCO</t>
  </si>
  <si>
    <t>FIORI</t>
  </si>
  <si>
    <t>GIANLUIGI</t>
  </si>
  <si>
    <t>LAGIOIA</t>
  </si>
  <si>
    <t>PIERVITO</t>
  </si>
  <si>
    <t>LANZA</t>
  </si>
  <si>
    <t>PAOLO</t>
  </si>
  <si>
    <t>MARINELLI</t>
  </si>
  <si>
    <t>DONATO</t>
  </si>
  <si>
    <t>08/11/1999</t>
  </si>
  <si>
    <t>MAZZOLANI</t>
  </si>
  <si>
    <t>GIANFREDI</t>
  </si>
  <si>
    <t>PALUMBO</t>
  </si>
  <si>
    <t>VITO</t>
  </si>
  <si>
    <t>04/04/2005</t>
  </si>
  <si>
    <t>PASCHETTO</t>
  </si>
  <si>
    <t>ANDREA LUCA</t>
  </si>
  <si>
    <t>PORTINCASA</t>
  </si>
  <si>
    <t>FRANCA</t>
  </si>
  <si>
    <t>RAINO'</t>
  </si>
  <si>
    <t>MARCELLO LIBORIO</t>
  </si>
  <si>
    <t>01/01/2015</t>
  </si>
  <si>
    <t>RIZZO</t>
  </si>
  <si>
    <t>LUIGI</t>
  </si>
  <si>
    <t>SAVINO</t>
  </si>
  <si>
    <t>PIETRO GIORGIO</t>
  </si>
  <si>
    <t>SCRIMIERI</t>
  </si>
  <si>
    <t>PIETRO</t>
  </si>
  <si>
    <t>23/01/2006</t>
  </si>
  <si>
    <t>SILVANO</t>
  </si>
  <si>
    <t>VINCENZO</t>
  </si>
  <si>
    <t>04/07/2005</t>
  </si>
  <si>
    <t>SPAGNOLETTA</t>
  </si>
  <si>
    <t>MAURO</t>
  </si>
  <si>
    <t>TARQUINIO</t>
  </si>
  <si>
    <t>EMILIO</t>
  </si>
  <si>
    <t>01/12/2000</t>
  </si>
  <si>
    <t>VALENTINI</t>
  </si>
  <si>
    <t>GIUSEPPE</t>
  </si>
  <si>
    <t>01/08/2003</t>
  </si>
  <si>
    <t>VENDITTI</t>
  </si>
  <si>
    <t>LUCIANO</t>
  </si>
  <si>
    <t>VITUCCI</t>
  </si>
  <si>
    <t>GIROLAMO</t>
  </si>
  <si>
    <t>01/09/2015</t>
  </si>
  <si>
    <t>VOLPE</t>
  </si>
  <si>
    <t>ANDREA</t>
  </si>
  <si>
    <t>ATTOLICO</t>
  </si>
  <si>
    <t>PIETRO STEFANO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</si>
</sst>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_-* #,##0.00_-;\-* #,##0.00_-;_-* &quot;-&quot;??_-;_-@_-"/>
    <numFmt numFmtId="165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/>
  </cellStyleXfs>
  <cellXfs count="11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left"/>
    </xf>
    <xf numFmtId="0" fontId="2" fillId="0" borderId="0" xfId="0" applyFont="1" applyAlignment="1">
      <alignment horizontal="center"/>
    </xf>
    <xf numFmtId="43" fontId="0" fillId="0" borderId="0" xfId="0" applyNumberFormat="1"/>
    <xf numFmtId="0" fontId="4" fillId="0" borderId="0" xfId="0" applyFont="1"/>
    <xf numFmtId="14" fontId="4" fillId="0" borderId="0" xfId="0" applyNumberFormat="1" applyFont="1"/>
    <xf numFmtId="14" fontId="4" fillId="0" borderId="0" xfId="0" applyNumberFormat="1" applyFont="1" applyAlignment="1">
      <alignment horizontal="left"/>
    </xf>
    <xf numFmtId="0" fontId="2" fillId="0" borderId="0" xfId="0" applyFont="1" applyFill="1" applyAlignment="1">
      <alignment horizontal="center"/>
    </xf>
    <xf numFmtId="165" fontId="0" fillId="0" borderId="0" xfId="1" applyNumberFormat="1" applyFont="1"/>
    <xf numFmtId="165" fontId="4" fillId="0" borderId="0" xfId="1" applyNumberFormat="1" applyFont="1"/>
  </cellXfs>
  <cellStyles count="3">
    <cellStyle name="Migliaia" xfId="1" builtinId="3"/>
    <cellStyle name="Normale" xfId="0" builtinId="0"/>
    <cellStyle name="Normale 4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G2" sqref="G2"/>
    </sheetView>
  </sheetViews>
  <sheetFormatPr defaultRowHeight="15" x14ac:dyDescent="0.25"/>
  <cols>
    <col min="1" max="1" width="3" bestFit="1" customWidth="1"/>
    <col min="2" max="2" width="13.85546875" bestFit="1" customWidth="1"/>
    <col min="3" max="3" width="19" bestFit="1" customWidth="1"/>
    <col min="4" max="4" width="18.7109375" bestFit="1" customWidth="1"/>
    <col min="5" max="5" width="23.5703125" bestFit="1" customWidth="1"/>
    <col min="6" max="6" width="12.140625" bestFit="1" customWidth="1"/>
    <col min="7" max="7" width="20.7109375" bestFit="1" customWidth="1"/>
    <col min="8" max="11" width="13.85546875" bestFit="1" customWidth="1"/>
    <col min="12" max="12" width="23.28515625" bestFit="1" customWidth="1"/>
    <col min="13" max="13" width="9.5703125" bestFit="1" customWidth="1"/>
    <col min="14" max="14" width="13.140625" bestFit="1" customWidth="1"/>
    <col min="15" max="15" width="35" bestFit="1" customWidth="1"/>
  </cols>
  <sheetData>
    <row r="1" spans="1:17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</row>
    <row r="2" spans="1:17" x14ac:dyDescent="0.25">
      <c r="A2">
        <v>1</v>
      </c>
      <c r="B2" t="s">
        <v>15</v>
      </c>
      <c r="C2" t="s">
        <v>16</v>
      </c>
      <c r="D2" s="1">
        <v>34578</v>
      </c>
      <c r="E2" s="1"/>
      <c r="F2" t="s">
        <v>17</v>
      </c>
      <c r="G2" t="s">
        <v>18</v>
      </c>
      <c r="H2" s="9">
        <v>96955.560000000012</v>
      </c>
      <c r="I2" s="9">
        <v>9230.7599999999984</v>
      </c>
      <c r="J2" s="9">
        <v>8848.8599999999988</v>
      </c>
      <c r="K2" s="9">
        <f>SUM(H2:J2)</f>
        <v>115035.18000000001</v>
      </c>
      <c r="L2" s="9">
        <v>25000</v>
      </c>
      <c r="M2" s="9">
        <v>1725.75</v>
      </c>
      <c r="N2" s="9">
        <v>246.12</v>
      </c>
      <c r="O2" s="9">
        <v>0</v>
      </c>
      <c r="Q2" s="4"/>
    </row>
    <row r="3" spans="1:17" x14ac:dyDescent="0.25">
      <c r="A3">
        <v>2</v>
      </c>
      <c r="B3" t="s">
        <v>19</v>
      </c>
      <c r="C3" t="s">
        <v>20</v>
      </c>
      <c r="D3" s="1">
        <v>36591</v>
      </c>
      <c r="E3" s="1"/>
      <c r="F3" t="s">
        <v>21</v>
      </c>
      <c r="G3" t="s">
        <v>18</v>
      </c>
      <c r="H3" s="9">
        <v>87945.240000000034</v>
      </c>
      <c r="I3" s="9">
        <v>1329</v>
      </c>
      <c r="J3" s="9">
        <v>7439.52</v>
      </c>
      <c r="K3" s="9">
        <f t="shared" ref="K3:K33" si="0">SUM(H3:J3)</f>
        <v>96713.760000000038</v>
      </c>
      <c r="L3" s="9">
        <v>15000</v>
      </c>
      <c r="M3" s="9">
        <v>2182.5</v>
      </c>
      <c r="N3" s="9">
        <v>206.88</v>
      </c>
      <c r="O3" s="9">
        <v>642.37</v>
      </c>
      <c r="Q3" s="4"/>
    </row>
    <row r="4" spans="1:17" x14ac:dyDescent="0.25">
      <c r="A4">
        <f>1+A3</f>
        <v>3</v>
      </c>
      <c r="B4" t="s">
        <v>95</v>
      </c>
      <c r="C4" t="s">
        <v>96</v>
      </c>
      <c r="D4" s="1">
        <v>43287</v>
      </c>
      <c r="E4" s="1">
        <v>44561</v>
      </c>
      <c r="F4" s="1">
        <v>43287</v>
      </c>
      <c r="G4" t="s">
        <v>18</v>
      </c>
      <c r="H4" s="9">
        <v>0</v>
      </c>
      <c r="I4" s="9">
        <v>0</v>
      </c>
      <c r="J4" s="9">
        <v>0</v>
      </c>
      <c r="K4" s="9">
        <f t="shared" si="0"/>
        <v>0</v>
      </c>
      <c r="L4" s="9">
        <v>20000</v>
      </c>
      <c r="M4" s="9"/>
      <c r="N4" s="9"/>
      <c r="O4" s="9">
        <v>0</v>
      </c>
      <c r="Q4" s="4"/>
    </row>
    <row r="5" spans="1:17" x14ac:dyDescent="0.25">
      <c r="A5">
        <f t="shared" ref="A5:A33" si="1">1+A4</f>
        <v>4</v>
      </c>
      <c r="B5" t="s">
        <v>22</v>
      </c>
      <c r="C5" t="s">
        <v>23</v>
      </c>
      <c r="D5" s="1">
        <v>39741</v>
      </c>
      <c r="E5" s="1"/>
      <c r="F5" t="s">
        <v>24</v>
      </c>
      <c r="G5" t="s">
        <v>18</v>
      </c>
      <c r="H5" s="9">
        <v>78461.640000000014</v>
      </c>
      <c r="I5" s="9">
        <v>3692.28</v>
      </c>
      <c r="J5" s="9">
        <v>6846.1600000000017</v>
      </c>
      <c r="K5" s="9">
        <f t="shared" si="0"/>
        <v>89000.080000000016</v>
      </c>
      <c r="L5" s="9">
        <v>15000</v>
      </c>
      <c r="M5" s="9">
        <v>2469.1499999999996</v>
      </c>
      <c r="N5" s="9">
        <v>190.44</v>
      </c>
      <c r="O5" s="9">
        <v>0</v>
      </c>
      <c r="Q5" s="4"/>
    </row>
    <row r="6" spans="1:17" x14ac:dyDescent="0.25">
      <c r="A6">
        <f t="shared" si="1"/>
        <v>5</v>
      </c>
      <c r="B6" t="s">
        <v>25</v>
      </c>
      <c r="C6" t="s">
        <v>26</v>
      </c>
      <c r="D6" s="1">
        <v>38139</v>
      </c>
      <c r="E6" s="1"/>
      <c r="F6" t="s">
        <v>27</v>
      </c>
      <c r="G6" t="s">
        <v>18</v>
      </c>
      <c r="H6" s="9">
        <v>78461.52</v>
      </c>
      <c r="I6" s="9">
        <v>9230.7599999999984</v>
      </c>
      <c r="J6" s="9">
        <v>7307.6900000000014</v>
      </c>
      <c r="K6" s="9">
        <f t="shared" si="0"/>
        <v>94999.97</v>
      </c>
      <c r="L6" s="9">
        <v>20000</v>
      </c>
      <c r="M6" s="9">
        <v>2182.5</v>
      </c>
      <c r="N6" s="9">
        <v>192.60000000000002</v>
      </c>
      <c r="O6" s="9">
        <v>116.18</v>
      </c>
      <c r="Q6" s="4"/>
    </row>
    <row r="7" spans="1:17" x14ac:dyDescent="0.25">
      <c r="A7">
        <f t="shared" si="1"/>
        <v>6</v>
      </c>
      <c r="B7" t="s">
        <v>28</v>
      </c>
      <c r="C7" t="s">
        <v>29</v>
      </c>
      <c r="D7" s="1">
        <v>43003</v>
      </c>
      <c r="E7" s="1"/>
      <c r="F7" t="s">
        <v>30</v>
      </c>
      <c r="G7" t="s">
        <v>18</v>
      </c>
      <c r="H7" s="9">
        <v>117692.34000000007</v>
      </c>
      <c r="I7" s="9">
        <v>13846.14</v>
      </c>
      <c r="J7" s="9">
        <v>11923.08</v>
      </c>
      <c r="K7" s="9">
        <f t="shared" si="0"/>
        <v>143461.56000000006</v>
      </c>
      <c r="L7" s="9">
        <v>25000</v>
      </c>
      <c r="M7" s="9">
        <v>4115.25</v>
      </c>
      <c r="N7" s="9">
        <v>256.68</v>
      </c>
      <c r="O7" s="9">
        <v>-1241.72</v>
      </c>
      <c r="Q7" s="4"/>
    </row>
    <row r="8" spans="1:17" x14ac:dyDescent="0.25">
      <c r="A8">
        <f t="shared" si="1"/>
        <v>7</v>
      </c>
      <c r="B8" t="s">
        <v>31</v>
      </c>
      <c r="C8" t="s">
        <v>32</v>
      </c>
      <c r="D8" s="1">
        <v>37137</v>
      </c>
      <c r="E8" s="1"/>
      <c r="F8" t="s">
        <v>33</v>
      </c>
      <c r="G8" t="s">
        <v>18</v>
      </c>
      <c r="H8" s="9">
        <v>66461.52</v>
      </c>
      <c r="I8" s="9">
        <v>0</v>
      </c>
      <c r="J8" s="9">
        <v>5538.46</v>
      </c>
      <c r="K8" s="9">
        <f t="shared" si="0"/>
        <v>71999.98000000001</v>
      </c>
      <c r="L8" s="9">
        <v>10000</v>
      </c>
      <c r="M8" s="9">
        <v>2087.5499999999997</v>
      </c>
      <c r="N8" s="9">
        <v>147.60000000000002</v>
      </c>
      <c r="O8" s="9">
        <v>0</v>
      </c>
      <c r="Q8" s="4"/>
    </row>
    <row r="9" spans="1:17" x14ac:dyDescent="0.25">
      <c r="A9">
        <f t="shared" si="1"/>
        <v>8</v>
      </c>
      <c r="B9" t="s">
        <v>34</v>
      </c>
      <c r="C9" t="s">
        <v>35</v>
      </c>
      <c r="D9" s="1">
        <v>40833</v>
      </c>
      <c r="E9" s="1"/>
      <c r="F9" t="s">
        <v>33</v>
      </c>
      <c r="G9" t="s">
        <v>18</v>
      </c>
      <c r="H9" s="9">
        <v>68649.719999999987</v>
      </c>
      <c r="I9" s="9">
        <v>0</v>
      </c>
      <c r="J9" s="9">
        <v>5720.8099999999995</v>
      </c>
      <c r="K9" s="9">
        <f t="shared" si="0"/>
        <v>74370.529999999984</v>
      </c>
      <c r="L9" s="9">
        <v>10000</v>
      </c>
      <c r="M9" s="9">
        <v>2484</v>
      </c>
      <c r="N9" s="9">
        <v>159.12</v>
      </c>
      <c r="O9" s="9">
        <v>430.70000000000005</v>
      </c>
      <c r="Q9" s="4"/>
    </row>
    <row r="10" spans="1:17" x14ac:dyDescent="0.25">
      <c r="A10">
        <f t="shared" si="1"/>
        <v>9</v>
      </c>
      <c r="B10" t="s">
        <v>36</v>
      </c>
      <c r="C10" t="s">
        <v>37</v>
      </c>
      <c r="D10" s="1">
        <v>36617</v>
      </c>
      <c r="E10" s="1"/>
      <c r="F10" t="s">
        <v>38</v>
      </c>
      <c r="G10" t="s">
        <v>18</v>
      </c>
      <c r="H10" s="9">
        <v>81095.63</v>
      </c>
      <c r="I10" s="9">
        <v>3692.28</v>
      </c>
      <c r="J10" s="9">
        <v>7184.0099999999984</v>
      </c>
      <c r="K10" s="9">
        <f t="shared" si="0"/>
        <v>91971.92</v>
      </c>
      <c r="L10" s="9">
        <v>10000</v>
      </c>
      <c r="M10" s="9">
        <v>2087.5499999999997</v>
      </c>
      <c r="N10" s="9">
        <v>196.20000000000002</v>
      </c>
      <c r="O10" s="9">
        <v>0</v>
      </c>
      <c r="Q10" s="4"/>
    </row>
    <row r="11" spans="1:17" x14ac:dyDescent="0.25">
      <c r="A11">
        <f t="shared" si="1"/>
        <v>10</v>
      </c>
      <c r="B11" t="s">
        <v>39</v>
      </c>
      <c r="C11" t="s">
        <v>40</v>
      </c>
      <c r="D11" s="1">
        <v>38713</v>
      </c>
      <c r="E11" s="1"/>
      <c r="F11" t="s">
        <v>41</v>
      </c>
      <c r="G11" t="s">
        <v>18</v>
      </c>
      <c r="H11" s="9">
        <v>92307.719999999987</v>
      </c>
      <c r="I11" s="9">
        <v>9230.7599999999984</v>
      </c>
      <c r="J11" s="9">
        <v>8461.5399999999991</v>
      </c>
      <c r="K11" s="9">
        <f t="shared" si="0"/>
        <v>110000.01999999997</v>
      </c>
      <c r="L11" s="9">
        <v>20000</v>
      </c>
      <c r="M11" s="9">
        <v>3210.3</v>
      </c>
      <c r="N11" s="9">
        <v>235.32</v>
      </c>
      <c r="O11" s="9">
        <v>340</v>
      </c>
      <c r="Q11" s="4"/>
    </row>
    <row r="12" spans="1:17" x14ac:dyDescent="0.25">
      <c r="A12">
        <f t="shared" si="1"/>
        <v>11</v>
      </c>
      <c r="B12" t="s">
        <v>42</v>
      </c>
      <c r="C12" t="s">
        <v>29</v>
      </c>
      <c r="D12" s="1">
        <v>34516</v>
      </c>
      <c r="E12" s="1"/>
      <c r="F12" t="s">
        <v>43</v>
      </c>
      <c r="G12" t="s">
        <v>18</v>
      </c>
      <c r="H12" s="9">
        <v>120000</v>
      </c>
      <c r="I12" s="9">
        <v>0</v>
      </c>
      <c r="J12" s="9">
        <v>10000</v>
      </c>
      <c r="K12" s="9">
        <f t="shared" si="0"/>
        <v>130000</v>
      </c>
      <c r="L12" s="9">
        <v>25000</v>
      </c>
      <c r="M12" s="9">
        <v>2087.5499999999997</v>
      </c>
      <c r="N12" s="9">
        <v>264</v>
      </c>
      <c r="O12" s="9">
        <v>257.3</v>
      </c>
      <c r="Q12" s="4"/>
    </row>
    <row r="13" spans="1:17" x14ac:dyDescent="0.25">
      <c r="A13">
        <f t="shared" si="1"/>
        <v>12</v>
      </c>
      <c r="B13" t="s">
        <v>44</v>
      </c>
      <c r="C13" t="s">
        <v>45</v>
      </c>
      <c r="D13" s="1">
        <v>32540</v>
      </c>
      <c r="E13" s="1">
        <v>44592</v>
      </c>
      <c r="F13" t="s">
        <v>46</v>
      </c>
      <c r="G13" t="s">
        <v>18</v>
      </c>
      <c r="H13" s="9">
        <v>7969.3600000000006</v>
      </c>
      <c r="I13" s="9">
        <v>750.4</v>
      </c>
      <c r="J13" s="9">
        <v>726.65</v>
      </c>
      <c r="K13" s="9">
        <f t="shared" si="0"/>
        <v>9446.41</v>
      </c>
      <c r="L13" s="9">
        <v>0</v>
      </c>
      <c r="M13" s="9"/>
      <c r="N13" s="9"/>
      <c r="O13" s="9">
        <v>0</v>
      </c>
      <c r="Q13" s="4"/>
    </row>
    <row r="14" spans="1:17" x14ac:dyDescent="0.25">
      <c r="A14">
        <f t="shared" si="1"/>
        <v>13</v>
      </c>
      <c r="B14" t="s">
        <v>47</v>
      </c>
      <c r="C14" t="s">
        <v>48</v>
      </c>
      <c r="D14" s="1">
        <v>36619</v>
      </c>
      <c r="E14" s="1"/>
      <c r="F14" t="s">
        <v>33</v>
      </c>
      <c r="G14" t="s">
        <v>18</v>
      </c>
      <c r="H14" s="9">
        <v>69102.960000000006</v>
      </c>
      <c r="I14" s="9">
        <v>0</v>
      </c>
      <c r="J14" s="9">
        <v>5758.5800000000008</v>
      </c>
      <c r="K14" s="9">
        <f t="shared" si="0"/>
        <v>74861.540000000008</v>
      </c>
      <c r="L14" s="9">
        <v>10000</v>
      </c>
      <c r="M14" s="9">
        <v>2182.5</v>
      </c>
      <c r="N14" s="9">
        <v>160.19999999999999</v>
      </c>
      <c r="O14" s="9">
        <v>2716.7400000000002</v>
      </c>
      <c r="Q14" s="4"/>
    </row>
    <row r="15" spans="1:17" x14ac:dyDescent="0.25">
      <c r="A15">
        <f t="shared" si="1"/>
        <v>14</v>
      </c>
      <c r="B15" t="s">
        <v>49</v>
      </c>
      <c r="C15" t="s">
        <v>50</v>
      </c>
      <c r="D15" s="1">
        <v>30834</v>
      </c>
      <c r="E15" s="1"/>
      <c r="F15" t="s">
        <v>17</v>
      </c>
      <c r="G15" t="s">
        <v>18</v>
      </c>
      <c r="H15" s="9">
        <v>97285.079999999973</v>
      </c>
      <c r="I15" s="9">
        <v>9230.7599999999984</v>
      </c>
      <c r="J15" s="9">
        <v>8876.32</v>
      </c>
      <c r="K15" s="9">
        <f t="shared" si="0"/>
        <v>115392.15999999997</v>
      </c>
      <c r="L15" s="9">
        <v>25000</v>
      </c>
      <c r="M15" s="9">
        <v>2469.1499999999996</v>
      </c>
      <c r="N15" s="9">
        <v>246.84</v>
      </c>
      <c r="O15" s="9">
        <v>1845.79</v>
      </c>
      <c r="Q15" s="4"/>
    </row>
    <row r="16" spans="1:17" x14ac:dyDescent="0.25">
      <c r="A16">
        <f t="shared" si="1"/>
        <v>15</v>
      </c>
      <c r="B16" t="s">
        <v>51</v>
      </c>
      <c r="C16" t="s">
        <v>52</v>
      </c>
      <c r="D16" s="1">
        <v>36620</v>
      </c>
      <c r="E16" s="1"/>
      <c r="F16" t="s">
        <v>33</v>
      </c>
      <c r="G16" t="s">
        <v>18</v>
      </c>
      <c r="H16" s="9">
        <v>66461.520000000019</v>
      </c>
      <c r="I16" s="9">
        <v>0</v>
      </c>
      <c r="J16" s="9">
        <v>5538.46</v>
      </c>
      <c r="K16" s="9">
        <f t="shared" si="0"/>
        <v>71999.980000000025</v>
      </c>
      <c r="L16" s="9">
        <v>10000</v>
      </c>
      <c r="M16" s="9">
        <v>2469.1499999999996</v>
      </c>
      <c r="N16" s="9">
        <v>148.44</v>
      </c>
      <c r="O16" s="9">
        <v>-2062.4799999999996</v>
      </c>
      <c r="Q16" s="4"/>
    </row>
    <row r="17" spans="1:17" x14ac:dyDescent="0.25">
      <c r="A17">
        <f t="shared" si="1"/>
        <v>16</v>
      </c>
      <c r="B17" t="s">
        <v>53</v>
      </c>
      <c r="C17" t="s">
        <v>54</v>
      </c>
      <c r="D17" s="1">
        <v>44718</v>
      </c>
      <c r="E17" s="1"/>
      <c r="F17" s="2">
        <v>44718</v>
      </c>
      <c r="G17" t="s">
        <v>18</v>
      </c>
      <c r="H17" s="9">
        <v>63195.270000000019</v>
      </c>
      <c r="I17" s="9">
        <v>0</v>
      </c>
      <c r="J17" s="9">
        <v>5384.619999999999</v>
      </c>
      <c r="K17" s="9">
        <f t="shared" si="0"/>
        <v>68579.890000000014</v>
      </c>
      <c r="L17" s="9">
        <v>0</v>
      </c>
      <c r="M17" s="9">
        <f>178.95*7</f>
        <v>1252.6499999999999</v>
      </c>
      <c r="N17" s="9"/>
      <c r="O17" s="9">
        <v>1212.78</v>
      </c>
      <c r="Q17" s="4"/>
    </row>
    <row r="18" spans="1:17" x14ac:dyDescent="0.25">
      <c r="A18">
        <f t="shared" si="1"/>
        <v>17</v>
      </c>
      <c r="B18" t="s">
        <v>55</v>
      </c>
      <c r="C18" t="s">
        <v>56</v>
      </c>
      <c r="D18" s="1">
        <v>36472</v>
      </c>
      <c r="E18" s="1">
        <v>44926</v>
      </c>
      <c r="F18" t="s">
        <v>57</v>
      </c>
      <c r="G18" t="s">
        <v>18</v>
      </c>
      <c r="H18" s="9">
        <v>89306.759999999966</v>
      </c>
      <c r="I18" s="9">
        <v>9230.7599999999984</v>
      </c>
      <c r="J18" s="9">
        <v>8211.4599999999991</v>
      </c>
      <c r="K18" s="9">
        <f t="shared" si="0"/>
        <v>106748.97999999995</v>
      </c>
      <c r="L18" s="9">
        <v>20000</v>
      </c>
      <c r="M18" s="9">
        <v>2081.6999999999998</v>
      </c>
      <c r="N18" s="9">
        <v>228.36</v>
      </c>
      <c r="O18" s="9">
        <v>155.80000000000001</v>
      </c>
      <c r="Q18" s="4"/>
    </row>
    <row r="19" spans="1:17" x14ac:dyDescent="0.25">
      <c r="A19">
        <f t="shared" si="1"/>
        <v>18</v>
      </c>
      <c r="B19" t="s">
        <v>58</v>
      </c>
      <c r="C19" t="s">
        <v>59</v>
      </c>
      <c r="D19" s="1">
        <v>36647</v>
      </c>
      <c r="E19" s="1"/>
      <c r="F19" t="s">
        <v>38</v>
      </c>
      <c r="G19" t="s">
        <v>18</v>
      </c>
      <c r="H19" s="9">
        <v>81095.63</v>
      </c>
      <c r="I19" s="9">
        <v>3692.28</v>
      </c>
      <c r="J19" s="9">
        <v>7184.0099999999984</v>
      </c>
      <c r="K19" s="9">
        <f t="shared" si="0"/>
        <v>91971.92</v>
      </c>
      <c r="L19" s="9">
        <v>15000</v>
      </c>
      <c r="M19" s="9">
        <v>2087.5499999999997</v>
      </c>
      <c r="N19" s="9">
        <v>196.20000000000002</v>
      </c>
      <c r="O19" s="9">
        <v>-171.03999999999996</v>
      </c>
      <c r="Q19" s="4"/>
    </row>
    <row r="20" spans="1:17" x14ac:dyDescent="0.25">
      <c r="A20">
        <f t="shared" si="1"/>
        <v>19</v>
      </c>
      <c r="B20" t="s">
        <v>60</v>
      </c>
      <c r="C20" t="s">
        <v>61</v>
      </c>
      <c r="D20" s="1">
        <v>38446</v>
      </c>
      <c r="E20" s="1"/>
      <c r="F20" t="s">
        <v>62</v>
      </c>
      <c r="G20" t="s">
        <v>18</v>
      </c>
      <c r="H20" s="9">
        <v>74769.24000000002</v>
      </c>
      <c r="I20" s="9">
        <v>3692.28</v>
      </c>
      <c r="J20" s="9">
        <v>6538.46</v>
      </c>
      <c r="K20" s="9">
        <f t="shared" si="0"/>
        <v>84999.980000000025</v>
      </c>
      <c r="L20" s="9">
        <v>10000</v>
      </c>
      <c r="M20" s="9">
        <v>1851.2999999999997</v>
      </c>
      <c r="N20" s="9">
        <v>181.8</v>
      </c>
      <c r="O20" s="9">
        <v>4706.5</v>
      </c>
      <c r="Q20" s="4"/>
    </row>
    <row r="21" spans="1:17" s="5" customFormat="1" x14ac:dyDescent="0.25">
      <c r="A21" s="5">
        <f t="shared" si="1"/>
        <v>20</v>
      </c>
      <c r="B21" s="5" t="s">
        <v>63</v>
      </c>
      <c r="C21" s="5" t="s">
        <v>64</v>
      </c>
      <c r="D21" s="6">
        <v>44805</v>
      </c>
      <c r="E21" s="6"/>
      <c r="F21" s="7">
        <v>44805</v>
      </c>
      <c r="G21" s="5" t="s">
        <v>18</v>
      </c>
      <c r="H21" s="10">
        <f>9230.77*4</f>
        <v>36923.08</v>
      </c>
      <c r="I21" s="10">
        <v>0</v>
      </c>
      <c r="J21" s="10">
        <v>3076.92</v>
      </c>
      <c r="K21" s="10">
        <f t="shared" si="0"/>
        <v>40000</v>
      </c>
      <c r="L21" s="10">
        <v>0</v>
      </c>
      <c r="M21" s="10">
        <f>169.46*4</f>
        <v>677.84</v>
      </c>
      <c r="N21" s="10"/>
      <c r="O21" s="10">
        <v>1602</v>
      </c>
      <c r="Q21" s="4"/>
    </row>
    <row r="22" spans="1:17" x14ac:dyDescent="0.25">
      <c r="A22">
        <f t="shared" si="1"/>
        <v>21</v>
      </c>
      <c r="B22" t="s">
        <v>65</v>
      </c>
      <c r="C22" t="s">
        <v>66</v>
      </c>
      <c r="D22" s="1">
        <v>32660</v>
      </c>
      <c r="E22" s="1"/>
      <c r="F22" t="s">
        <v>17</v>
      </c>
      <c r="G22" t="s">
        <v>18</v>
      </c>
      <c r="H22" s="9">
        <v>138461.51999999996</v>
      </c>
      <c r="I22" s="9">
        <v>0</v>
      </c>
      <c r="J22" s="9">
        <v>11538.46</v>
      </c>
      <c r="K22" s="9">
        <f t="shared" si="0"/>
        <v>149999.97999999995</v>
      </c>
      <c r="L22" s="9">
        <v>40000</v>
      </c>
      <c r="M22" s="9">
        <v>2469.1499999999996</v>
      </c>
      <c r="N22" s="9">
        <v>342.36</v>
      </c>
      <c r="O22" s="9">
        <v>2421.4</v>
      </c>
      <c r="Q22" s="4"/>
    </row>
    <row r="23" spans="1:17" x14ac:dyDescent="0.25">
      <c r="A23">
        <f t="shared" si="1"/>
        <v>22</v>
      </c>
      <c r="B23" t="s">
        <v>67</v>
      </c>
      <c r="C23" t="s">
        <v>68</v>
      </c>
      <c r="D23" s="1">
        <v>36724</v>
      </c>
      <c r="E23" s="1"/>
      <c r="F23" t="s">
        <v>69</v>
      </c>
      <c r="G23" t="s">
        <v>18</v>
      </c>
      <c r="H23" s="9">
        <v>79999.98000000001</v>
      </c>
      <c r="I23" s="9">
        <v>8923.0599999999977</v>
      </c>
      <c r="J23" s="9">
        <v>7307.6900000000005</v>
      </c>
      <c r="K23" s="9">
        <f t="shared" si="0"/>
        <v>96230.73000000001</v>
      </c>
      <c r="L23" s="9">
        <v>20000</v>
      </c>
      <c r="M23" s="9">
        <v>2041.6499999999996</v>
      </c>
      <c r="N23" s="9">
        <v>192.60000000000002</v>
      </c>
      <c r="O23" s="9">
        <v>0</v>
      </c>
      <c r="Q23" s="4"/>
    </row>
    <row r="24" spans="1:17" x14ac:dyDescent="0.25">
      <c r="A24">
        <f t="shared" si="1"/>
        <v>23</v>
      </c>
      <c r="B24" t="s">
        <v>70</v>
      </c>
      <c r="C24" t="s">
        <v>71</v>
      </c>
      <c r="D24" s="1">
        <v>36409</v>
      </c>
      <c r="E24" s="1"/>
      <c r="F24" t="s">
        <v>21</v>
      </c>
      <c r="G24" t="s">
        <v>18</v>
      </c>
      <c r="H24" s="9">
        <v>85581.84</v>
      </c>
      <c r="I24" s="9">
        <v>3692.28</v>
      </c>
      <c r="J24" s="9">
        <v>7439.51</v>
      </c>
      <c r="K24" s="9">
        <f t="shared" si="0"/>
        <v>96713.62999999999</v>
      </c>
      <c r="L24" s="9">
        <v>15000</v>
      </c>
      <c r="M24" s="9">
        <v>2316.15</v>
      </c>
      <c r="N24" s="9">
        <v>206.88</v>
      </c>
      <c r="O24" s="9">
        <v>331.3</v>
      </c>
      <c r="Q24" s="4"/>
    </row>
    <row r="25" spans="1:17" x14ac:dyDescent="0.25">
      <c r="A25">
        <f t="shared" si="1"/>
        <v>24</v>
      </c>
      <c r="B25" t="s">
        <v>72</v>
      </c>
      <c r="C25" t="s">
        <v>73</v>
      </c>
      <c r="D25" s="1">
        <v>36808</v>
      </c>
      <c r="E25" s="1"/>
      <c r="F25" t="s">
        <v>33</v>
      </c>
      <c r="G25" t="s">
        <v>18</v>
      </c>
      <c r="H25" s="9">
        <v>78461.52</v>
      </c>
      <c r="I25" s="9">
        <v>0</v>
      </c>
      <c r="J25" s="9">
        <v>6538.46</v>
      </c>
      <c r="K25" s="9">
        <f t="shared" si="0"/>
        <v>84999.98000000001</v>
      </c>
      <c r="L25" s="9">
        <v>9500</v>
      </c>
      <c r="M25" s="9">
        <v>2469.1499999999996</v>
      </c>
      <c r="N25" s="9">
        <v>173.04</v>
      </c>
      <c r="O25" s="9">
        <v>-622.86</v>
      </c>
      <c r="Q25" s="4"/>
    </row>
    <row r="26" spans="1:17" x14ac:dyDescent="0.25">
      <c r="A26">
        <f t="shared" si="1"/>
        <v>25</v>
      </c>
      <c r="B26" t="s">
        <v>74</v>
      </c>
      <c r="C26" t="s">
        <v>75</v>
      </c>
      <c r="D26" s="1">
        <v>38740</v>
      </c>
      <c r="E26" s="1"/>
      <c r="F26" t="s">
        <v>76</v>
      </c>
      <c r="G26" t="s">
        <v>18</v>
      </c>
      <c r="H26" s="9">
        <v>133846.20000000004</v>
      </c>
      <c r="I26" s="9">
        <v>9230.7599999999984</v>
      </c>
      <c r="J26" s="9">
        <v>11923.08</v>
      </c>
      <c r="K26" s="9">
        <f t="shared" si="0"/>
        <v>155000.04000000004</v>
      </c>
      <c r="L26" s="9">
        <v>38500</v>
      </c>
      <c r="M26" s="9">
        <v>2316.15</v>
      </c>
      <c r="N26" s="9">
        <v>342.36</v>
      </c>
      <c r="O26" s="9">
        <v>3284.62</v>
      </c>
      <c r="Q26" s="4"/>
    </row>
    <row r="27" spans="1:17" x14ac:dyDescent="0.25">
      <c r="A27">
        <f t="shared" si="1"/>
        <v>26</v>
      </c>
      <c r="B27" t="s">
        <v>77</v>
      </c>
      <c r="C27" t="s">
        <v>78</v>
      </c>
      <c r="D27" s="1">
        <v>38537</v>
      </c>
      <c r="E27" s="1"/>
      <c r="F27" t="s">
        <v>79</v>
      </c>
      <c r="G27" t="s">
        <v>18</v>
      </c>
      <c r="H27" s="9">
        <v>101538.48000000004</v>
      </c>
      <c r="I27" s="9">
        <v>0</v>
      </c>
      <c r="J27" s="9">
        <v>8461.5399999999991</v>
      </c>
      <c r="K27" s="9">
        <f t="shared" si="0"/>
        <v>110000.02000000003</v>
      </c>
      <c r="L27" s="9">
        <v>20000</v>
      </c>
      <c r="M27" s="9">
        <v>2087.5499999999997</v>
      </c>
      <c r="N27" s="9">
        <v>235.32</v>
      </c>
      <c r="O27" s="9">
        <v>193.2</v>
      </c>
      <c r="Q27" s="4"/>
    </row>
    <row r="28" spans="1:17" x14ac:dyDescent="0.25">
      <c r="A28">
        <f t="shared" si="1"/>
        <v>27</v>
      </c>
      <c r="B28" t="s">
        <v>80</v>
      </c>
      <c r="C28" t="s">
        <v>81</v>
      </c>
      <c r="D28" s="1">
        <v>34578</v>
      </c>
      <c r="E28" s="1"/>
      <c r="F28" t="s">
        <v>17</v>
      </c>
      <c r="G28" t="s">
        <v>18</v>
      </c>
      <c r="H28" s="9">
        <v>88648.200000000012</v>
      </c>
      <c r="I28" s="9">
        <v>3692.28</v>
      </c>
      <c r="J28" s="9">
        <v>7695.0400000000009</v>
      </c>
      <c r="K28" s="9">
        <f t="shared" si="0"/>
        <v>100035.52000000002</v>
      </c>
      <c r="L28" s="9">
        <v>15000</v>
      </c>
      <c r="M28" s="9">
        <v>2182.5</v>
      </c>
      <c r="N28" s="9">
        <v>213.95999999999998</v>
      </c>
      <c r="O28" s="9">
        <v>212.3</v>
      </c>
      <c r="Q28" s="4"/>
    </row>
    <row r="29" spans="1:17" x14ac:dyDescent="0.25">
      <c r="A29">
        <f t="shared" si="1"/>
        <v>28</v>
      </c>
      <c r="B29" t="s">
        <v>82</v>
      </c>
      <c r="C29" t="s">
        <v>83</v>
      </c>
      <c r="D29" s="1">
        <v>34516</v>
      </c>
      <c r="E29" s="1"/>
      <c r="F29" t="s">
        <v>84</v>
      </c>
      <c r="G29" t="s">
        <v>18</v>
      </c>
      <c r="H29" s="9">
        <v>80934</v>
      </c>
      <c r="I29" s="9">
        <v>3692.28</v>
      </c>
      <c r="J29" s="9">
        <v>7052.1900000000005</v>
      </c>
      <c r="K29" s="9">
        <f t="shared" si="0"/>
        <v>91678.47</v>
      </c>
      <c r="L29" s="9">
        <v>20000</v>
      </c>
      <c r="M29" s="9">
        <v>2316.15</v>
      </c>
      <c r="N29" s="9">
        <v>196.07999999999998</v>
      </c>
      <c r="O29" s="9">
        <v>312.8</v>
      </c>
      <c r="Q29" s="4"/>
    </row>
    <row r="30" spans="1:17" x14ac:dyDescent="0.25">
      <c r="A30">
        <f t="shared" si="1"/>
        <v>29</v>
      </c>
      <c r="B30" t="s">
        <v>85</v>
      </c>
      <c r="C30" t="s">
        <v>86</v>
      </c>
      <c r="D30" s="1">
        <v>32540</v>
      </c>
      <c r="E30" s="1"/>
      <c r="F30" t="s">
        <v>87</v>
      </c>
      <c r="G30" t="s">
        <v>18</v>
      </c>
      <c r="H30" s="9">
        <v>98504.759999999966</v>
      </c>
      <c r="I30" s="9">
        <v>9230.7599999999984</v>
      </c>
      <c r="J30" s="9">
        <v>8977.9599999999991</v>
      </c>
      <c r="K30" s="9">
        <f t="shared" si="0"/>
        <v>116713.47999999995</v>
      </c>
      <c r="L30" s="9">
        <v>25000</v>
      </c>
      <c r="M30" s="9">
        <v>2316.15</v>
      </c>
      <c r="N30" s="9">
        <v>249.71999999999997</v>
      </c>
      <c r="O30" s="9">
        <v>391.8</v>
      </c>
      <c r="Q30" s="4"/>
    </row>
    <row r="31" spans="1:17" x14ac:dyDescent="0.25">
      <c r="A31">
        <f t="shared" si="1"/>
        <v>30</v>
      </c>
      <c r="B31" t="s">
        <v>88</v>
      </c>
      <c r="C31" t="s">
        <v>89</v>
      </c>
      <c r="D31" s="1">
        <v>36861</v>
      </c>
      <c r="E31" s="1"/>
      <c r="F31" t="s">
        <v>33</v>
      </c>
      <c r="G31" t="s">
        <v>18</v>
      </c>
      <c r="H31" s="9">
        <v>70026</v>
      </c>
      <c r="I31" s="9">
        <v>0</v>
      </c>
      <c r="J31" s="9">
        <v>5835.5</v>
      </c>
      <c r="K31" s="9">
        <f t="shared" si="0"/>
        <v>75861.5</v>
      </c>
      <c r="L31" s="9">
        <v>10000</v>
      </c>
      <c r="M31" s="9">
        <v>1725.75</v>
      </c>
      <c r="N31" s="9">
        <v>162.24</v>
      </c>
      <c r="O31" s="9">
        <v>5682.78</v>
      </c>
      <c r="Q31" s="4"/>
    </row>
    <row r="32" spans="1:17" x14ac:dyDescent="0.25">
      <c r="A32">
        <f t="shared" si="1"/>
        <v>31</v>
      </c>
      <c r="B32" t="s">
        <v>90</v>
      </c>
      <c r="C32" t="s">
        <v>91</v>
      </c>
      <c r="D32" s="1">
        <v>34516</v>
      </c>
      <c r="E32" s="1"/>
      <c r="F32" t="s">
        <v>92</v>
      </c>
      <c r="G32" t="s">
        <v>18</v>
      </c>
      <c r="H32" s="9">
        <v>75692.52</v>
      </c>
      <c r="I32" s="9">
        <v>7384.56</v>
      </c>
      <c r="J32" s="9">
        <v>6923.09</v>
      </c>
      <c r="K32" s="9">
        <f t="shared" si="0"/>
        <v>90000.17</v>
      </c>
      <c r="L32" s="9">
        <v>20000</v>
      </c>
      <c r="M32" s="9">
        <v>2469.1499999999996</v>
      </c>
      <c r="N32" s="9">
        <v>192.60000000000002</v>
      </c>
      <c r="O32" s="9">
        <v>192.2</v>
      </c>
      <c r="Q32" s="4"/>
    </row>
    <row r="33" spans="1:17" x14ac:dyDescent="0.25">
      <c r="A33">
        <f t="shared" si="1"/>
        <v>32</v>
      </c>
      <c r="B33" t="s">
        <v>93</v>
      </c>
      <c r="C33" t="s">
        <v>94</v>
      </c>
      <c r="D33" s="1">
        <v>36617</v>
      </c>
      <c r="E33" s="1"/>
      <c r="F33" t="s">
        <v>27</v>
      </c>
      <c r="G33" t="s">
        <v>18</v>
      </c>
      <c r="H33" s="9">
        <v>41538.499999999985</v>
      </c>
      <c r="I33" s="9">
        <v>9230.7599999999984</v>
      </c>
      <c r="J33" s="9">
        <v>4230.7699999999995</v>
      </c>
      <c r="K33" s="9">
        <f t="shared" si="0"/>
        <v>55000.029999999977</v>
      </c>
      <c r="L33" s="9">
        <v>25000</v>
      </c>
      <c r="M33" s="9">
        <v>2081.6999999999998</v>
      </c>
      <c r="N33" s="9">
        <v>470.64</v>
      </c>
      <c r="O33" s="9">
        <v>1665.6</v>
      </c>
      <c r="Q33" s="4"/>
    </row>
    <row r="34" spans="1:17" x14ac:dyDescent="0.25">
      <c r="D34" s="1"/>
      <c r="E34" s="1"/>
    </row>
  </sheetData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Pellegrini Carmine</dc:creator>
  <cp:lastModifiedBy>Palumbo Alessia</cp:lastModifiedBy>
  <dcterms:created xsi:type="dcterms:W3CDTF">2023-02-06T16:58:40Z</dcterms:created>
  <dcterms:modified xsi:type="dcterms:W3CDTF">2023-04-27T12:39:37Z</dcterms:modified>
</cp:coreProperties>
</file>